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xr:revisionPtr revIDLastSave="0" documentId="8_{C4B95164-F906-4CBC-A239-768C895D97EA}" xr6:coauthVersionLast="43" xr6:coauthVersionMax="43" xr10:uidLastSave="{00000000-0000-0000-0000-000000000000}"/>
  <bookViews>
    <workbookView xWindow="2670" yWindow="156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O39" i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I39" i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H52" i="1" s="1"/>
  <c r="M39" i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K28" i="1"/>
  <c r="U12" i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Y11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K13" i="1"/>
  <c r="M11" i="1"/>
</calcChain>
</file>

<file path=xl/sharedStrings.xml><?xml version="1.0" encoding="utf-8"?>
<sst xmlns="http://schemas.openxmlformats.org/spreadsheetml/2006/main" count="84" uniqueCount="13">
  <si>
    <t>WEEK</t>
  </si>
  <si>
    <t>2018 All Tons</t>
  </si>
  <si>
    <t>2017 All Tons</t>
  </si>
  <si>
    <t>ENDING</t>
  </si>
  <si>
    <t>YTD*</t>
  </si>
  <si>
    <t>---</t>
  </si>
  <si>
    <t>----</t>
  </si>
  <si>
    <t>2019 All Tons</t>
  </si>
  <si>
    <t>2019 Organic</t>
  </si>
  <si>
    <t>Weekly</t>
  </si>
  <si>
    <t>YTD</t>
  </si>
  <si>
    <t>PTAB Projections for W/E Aug 17, 2019</t>
  </si>
  <si>
    <t>Field Department Projections for W/E Aug 24,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</si>
</sst>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4" fillId="2" borderId="24" xfId="0" quotePrefix="1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2" borderId="23" xfId="0" quotePrefix="1" applyNumberFormat="1" applyFont="1" applyFill="1" applyBorder="1" applyAlignment="1">
      <alignment horizontal="right"/>
    </xf>
    <xf numFmtId="3" fontId="4" fillId="2" borderId="18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3" fontId="4" fillId="0" borderId="20" xfId="0" quotePrefix="1" applyNumberFormat="1" applyFont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0" borderId="5" xfId="0" applyNumberFormat="1" applyFont="1" applyBorder="1"/>
    <xf numFmtId="165" fontId="4" fillId="0" borderId="35" xfId="1" applyNumberFormat="1" applyFont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4" fillId="0" borderId="35" xfId="1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38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3" fontId="2" fillId="4" borderId="42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42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/>
    </xf>
    <xf numFmtId="3" fontId="4" fillId="4" borderId="42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42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right"/>
    </xf>
    <xf numFmtId="165" fontId="2" fillId="5" borderId="42" xfId="1" applyNumberFormat="1" applyFont="1" applyFill="1" applyBorder="1" applyAlignment="1">
      <alignment horizontal="right"/>
    </xf>
    <xf numFmtId="0" fontId="0" fillId="0" borderId="44" xfId="0" applyBorder="1"/>
    <xf numFmtId="3" fontId="2" fillId="5" borderId="42" xfId="1" applyNumberFormat="1" applyFont="1" applyFill="1" applyBorder="1" applyAlignment="1">
      <alignment horizontal="right" vertical="top"/>
    </xf>
    <xf numFmtId="3" fontId="2" fillId="5" borderId="43" xfId="1" applyNumberFormat="1" applyFont="1" applyFill="1" applyBorder="1" applyAlignment="1">
      <alignment horizontal="right"/>
    </xf>
    <xf numFmtId="3" fontId="2" fillId="5" borderId="42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5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164" fontId="2" fillId="5" borderId="15" xfId="1" quotePrefix="1" applyNumberFormat="1" applyFont="1" applyFill="1" applyBorder="1" applyAlignment="1">
      <alignment horizontal="center"/>
    </xf>
    <xf numFmtId="3" fontId="2" fillId="5" borderId="46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3" fontId="2" fillId="5" borderId="16" xfId="0" applyNumberFormat="1" applyFont="1" applyFill="1" applyBorder="1" applyAlignment="1">
      <alignment horizontal="center"/>
    </xf>
    <xf numFmtId="0" fontId="0" fillId="5" borderId="47" xfId="0" applyFill="1" applyBorder="1"/>
    <xf numFmtId="0" fontId="0" fillId="5" borderId="48" xfId="0" applyFill="1" applyBorder="1"/>
    <xf numFmtId="3" fontId="4" fillId="4" borderId="3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52" xfId="0" applyFill="1" applyBorder="1"/>
    <xf numFmtId="3" fontId="7" fillId="6" borderId="52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4" borderId="53" xfId="0" applyFont="1" applyFill="1" applyBorder="1" applyAlignment="1">
      <alignment horizontal="center"/>
    </xf>
    <xf numFmtId="3" fontId="2" fillId="5" borderId="54" xfId="1" applyNumberFormat="1" applyFont="1" applyFill="1" applyBorder="1" applyAlignment="1">
      <alignment horizontal="right"/>
    </xf>
    <xf numFmtId="165" fontId="2" fillId="5" borderId="54" xfId="1" quotePrefix="1" applyNumberFormat="1" applyFont="1" applyFill="1" applyBorder="1" applyAlignment="1">
      <alignment horizontal="right"/>
    </xf>
    <xf numFmtId="164" fontId="2" fillId="5" borderId="15" xfId="1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3" fontId="2" fillId="4" borderId="55" xfId="0" applyNumberFormat="1" applyFont="1" applyFill="1" applyBorder="1" applyAlignment="1">
      <alignment horizontal="center"/>
    </xf>
    <xf numFmtId="3" fontId="2" fillId="4" borderId="56" xfId="0" applyNumberFormat="1" applyFont="1" applyFill="1" applyBorder="1" applyAlignment="1">
      <alignment horizontal="center"/>
    </xf>
    <xf numFmtId="3" fontId="2" fillId="5" borderId="56" xfId="0" applyNumberFormat="1" applyFont="1" applyFill="1" applyBorder="1" applyAlignment="1">
      <alignment horizontal="right"/>
    </xf>
    <xf numFmtId="3" fontId="2" fillId="5" borderId="56" xfId="1" applyNumberFormat="1" applyFont="1" applyFill="1" applyBorder="1" applyAlignment="1">
      <alignment horizontal="right" vertical="top"/>
    </xf>
    <xf numFmtId="3" fontId="2" fillId="5" borderId="56" xfId="1" applyNumberFormat="1" applyFont="1" applyFill="1" applyBorder="1" applyAlignment="1">
      <alignment horizontal="right"/>
    </xf>
    <xf numFmtId="3" fontId="2" fillId="5" borderId="56" xfId="1" quotePrefix="1" applyNumberFormat="1" applyFont="1" applyFill="1" applyBorder="1" applyAlignment="1">
      <alignment horizontal="right"/>
    </xf>
    <xf numFmtId="165" fontId="2" fillId="5" borderId="56" xfId="1" quotePrefix="1" applyNumberFormat="1" applyFont="1" applyFill="1" applyBorder="1" applyAlignment="1">
      <alignment horizontal="right"/>
    </xf>
    <xf numFmtId="3" fontId="2" fillId="4" borderId="57" xfId="0" applyNumberFormat="1" applyFont="1" applyFill="1" applyBorder="1" applyAlignment="1">
      <alignment horizontal="center"/>
    </xf>
    <xf numFmtId="3" fontId="2" fillId="4" borderId="54" xfId="0" applyNumberFormat="1" applyFont="1" applyFill="1" applyBorder="1" applyAlignment="1">
      <alignment horizontal="center"/>
    </xf>
    <xf numFmtId="3" fontId="2" fillId="5" borderId="54" xfId="0" applyNumberFormat="1" applyFont="1" applyFill="1" applyBorder="1" applyAlignment="1">
      <alignment horizontal="right"/>
    </xf>
    <xf numFmtId="3" fontId="2" fillId="5" borderId="54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165" fontId="2" fillId="5" borderId="58" xfId="1" quotePrefix="1" applyNumberFormat="1" applyFont="1" applyFill="1" applyBorder="1" applyAlignment="1">
      <alignment horizontal="right"/>
    </xf>
    <xf numFmtId="165" fontId="2" fillId="5" borderId="59" xfId="1" quotePrefix="1" applyNumberFormat="1" applyFont="1" applyFill="1" applyBorder="1" applyAlignment="1">
      <alignment horizontal="right"/>
    </xf>
    <xf numFmtId="165" fontId="2" fillId="5" borderId="60" xfId="1" quotePrefix="1" applyNumberFormat="1" applyFont="1" applyFill="1" applyBorder="1" applyAlignment="1">
      <alignment horizontal="right"/>
    </xf>
    <xf numFmtId="3" fontId="2" fillId="5" borderId="61" xfId="0" applyNumberFormat="1" applyFont="1" applyFill="1" applyBorder="1" applyAlignment="1">
      <alignment horizontal="right"/>
    </xf>
    <xf numFmtId="165" fontId="2" fillId="5" borderId="62" xfId="1" applyNumberFormat="1" applyFont="1" applyFill="1" applyBorder="1" applyAlignment="1">
      <alignment horizontal="right"/>
    </xf>
    <xf numFmtId="3" fontId="2" fillId="5" borderId="63" xfId="0" applyNumberFormat="1" applyFont="1" applyFill="1" applyBorder="1"/>
    <xf numFmtId="165" fontId="2" fillId="5" borderId="64" xfId="1" applyNumberFormat="1" applyFont="1" applyFill="1" applyBorder="1"/>
    <xf numFmtId="165" fontId="2" fillId="5" borderId="65" xfId="1" applyNumberFormat="1" applyFont="1" applyFill="1" applyBorder="1"/>
    <xf numFmtId="3" fontId="4" fillId="5" borderId="6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selection activeCell="E9" sqref="E9"/>
    </sheetView>
  </sheetViews>
  <sheetFormatPr defaultColWidth="11.77734375" defaultRowHeight="15" x14ac:dyDescent="0.2"/>
  <sheetData>
    <row r="1" spans="1:37" ht="15.75" thickBot="1" x14ac:dyDescent="0.25"/>
    <row r="2" spans="1:37" x14ac:dyDescent="0.2">
      <c r="B2" s="224"/>
      <c r="C2" s="225"/>
      <c r="D2" s="225"/>
      <c r="E2" s="226" t="s">
        <v>9</v>
      </c>
      <c r="F2" s="227" t="s">
        <v>10</v>
      </c>
      <c r="G2" s="233"/>
      <c r="H2" s="233"/>
    </row>
    <row r="3" spans="1:37" x14ac:dyDescent="0.2">
      <c r="B3" s="228" t="s">
        <v>11</v>
      </c>
      <c r="C3" s="222"/>
      <c r="D3" s="222"/>
      <c r="E3" s="223">
        <v>1022773</v>
      </c>
      <c r="F3" s="265">
        <v>3975287</v>
      </c>
      <c r="G3" s="234"/>
      <c r="H3" s="234"/>
    </row>
    <row r="4" spans="1:37" ht="15.75" thickBot="1" x14ac:dyDescent="0.25">
      <c r="B4" s="229" t="s">
        <v>12</v>
      </c>
      <c r="C4" s="230"/>
      <c r="D4" s="230"/>
      <c r="E4" s="231">
        <v>1061972</v>
      </c>
      <c r="F4" s="232">
        <v>5037529</v>
      </c>
      <c r="G4" s="234"/>
      <c r="H4" s="234"/>
    </row>
    <row r="5" spans="1:37" x14ac:dyDescent="0.2">
      <c r="A5" s="1" t="s">
        <v>0</v>
      </c>
      <c r="B5" s="269" t="s">
        <v>7</v>
      </c>
      <c r="C5" s="270"/>
      <c r="D5" s="269" t="s">
        <v>1</v>
      </c>
      <c r="E5" s="270"/>
      <c r="F5" s="269" t="s">
        <v>2</v>
      </c>
      <c r="G5" s="270"/>
      <c r="H5" s="2">
        <v>2016</v>
      </c>
      <c r="I5" s="3"/>
      <c r="J5" s="4">
        <v>2015</v>
      </c>
      <c r="K5" s="5"/>
      <c r="L5" s="4">
        <v>2014</v>
      </c>
      <c r="M5" s="5"/>
      <c r="N5" s="267">
        <v>2013</v>
      </c>
      <c r="O5" s="268"/>
      <c r="P5" s="267">
        <v>2012</v>
      </c>
      <c r="Q5" s="268"/>
      <c r="R5" s="267">
        <v>2011</v>
      </c>
      <c r="S5" s="268"/>
      <c r="T5" s="267">
        <v>2010</v>
      </c>
      <c r="U5" s="268"/>
      <c r="V5" s="267">
        <v>2009</v>
      </c>
      <c r="W5" s="268"/>
      <c r="X5" s="4">
        <v>2008</v>
      </c>
      <c r="Y5" s="5"/>
      <c r="Z5" s="4">
        <v>2007</v>
      </c>
      <c r="AA5" s="5"/>
      <c r="AB5" s="267">
        <v>2006</v>
      </c>
      <c r="AC5" s="268"/>
      <c r="AD5" s="267">
        <v>2005</v>
      </c>
      <c r="AE5" s="268"/>
      <c r="AF5" s="275">
        <v>2004</v>
      </c>
      <c r="AG5" s="276"/>
      <c r="AH5" s="267">
        <v>2003</v>
      </c>
      <c r="AI5" s="268"/>
      <c r="AJ5" s="267">
        <v>2002</v>
      </c>
      <c r="AK5" s="268"/>
    </row>
    <row r="6" spans="1:37" ht="15.75" thickBot="1" x14ac:dyDescent="0.25">
      <c r="A6" s="6" t="s">
        <v>3</v>
      </c>
      <c r="B6" s="7" t="s">
        <v>0</v>
      </c>
      <c r="C6" s="8" t="s">
        <v>4</v>
      </c>
      <c r="D6" s="7" t="s">
        <v>0</v>
      </c>
      <c r="E6" s="8" t="s">
        <v>4</v>
      </c>
      <c r="F6" s="7" t="s">
        <v>0</v>
      </c>
      <c r="G6" s="8" t="s">
        <v>4</v>
      </c>
      <c r="H6" s="7" t="s">
        <v>0</v>
      </c>
      <c r="I6" s="8" t="s">
        <v>4</v>
      </c>
      <c r="J6" s="9" t="s">
        <v>0</v>
      </c>
      <c r="K6" s="10" t="s">
        <v>4</v>
      </c>
      <c r="L6" s="9" t="s">
        <v>0</v>
      </c>
      <c r="M6" s="10" t="s">
        <v>4</v>
      </c>
      <c r="N6" s="9" t="s">
        <v>0</v>
      </c>
      <c r="O6" s="10" t="s">
        <v>4</v>
      </c>
      <c r="P6" s="9" t="s">
        <v>0</v>
      </c>
      <c r="Q6" s="10" t="s">
        <v>4</v>
      </c>
      <c r="R6" s="9" t="s">
        <v>0</v>
      </c>
      <c r="S6" s="10" t="s">
        <v>4</v>
      </c>
      <c r="T6" s="9" t="s">
        <v>0</v>
      </c>
      <c r="U6" s="10" t="s">
        <v>4</v>
      </c>
      <c r="V6" s="9" t="s">
        <v>0</v>
      </c>
      <c r="W6" s="10" t="s">
        <v>4</v>
      </c>
      <c r="X6" s="9" t="s">
        <v>0</v>
      </c>
      <c r="Y6" s="10" t="s">
        <v>4</v>
      </c>
      <c r="Z6" s="9" t="s">
        <v>0</v>
      </c>
      <c r="AA6" s="10" t="s">
        <v>4</v>
      </c>
      <c r="AB6" s="9" t="s">
        <v>0</v>
      </c>
      <c r="AC6" s="10" t="s">
        <v>4</v>
      </c>
      <c r="AD6" s="9" t="s">
        <v>0</v>
      </c>
      <c r="AE6" s="10" t="s">
        <v>4</v>
      </c>
      <c r="AF6" s="7" t="s">
        <v>0</v>
      </c>
      <c r="AG6" s="8" t="s">
        <v>4</v>
      </c>
      <c r="AH6" s="9" t="s">
        <v>0</v>
      </c>
      <c r="AI6" s="10" t="s">
        <v>4</v>
      </c>
      <c r="AJ6" s="9" t="s">
        <v>0</v>
      </c>
      <c r="AK6" s="10" t="s">
        <v>4</v>
      </c>
    </row>
    <row r="7" spans="1:37" x14ac:dyDescent="0.2">
      <c r="A7" s="11"/>
      <c r="B7" s="12"/>
      <c r="C7" s="12"/>
      <c r="D7" s="12"/>
      <c r="E7" s="12"/>
      <c r="F7" s="12"/>
      <c r="G7" s="12"/>
      <c r="H7" s="13"/>
      <c r="I7" s="14"/>
      <c r="J7" s="13"/>
      <c r="K7" s="15"/>
      <c r="L7" s="13"/>
      <c r="M7" s="15"/>
      <c r="N7" s="13"/>
      <c r="O7" s="15"/>
      <c r="P7" s="13"/>
      <c r="Q7" s="15"/>
      <c r="R7" s="16"/>
      <c r="S7" s="17"/>
      <c r="T7" s="16"/>
      <c r="U7" s="17"/>
      <c r="V7" s="18"/>
      <c r="W7" s="19"/>
      <c r="X7" s="20"/>
      <c r="Y7" s="21"/>
      <c r="Z7" s="22"/>
      <c r="AA7" s="23"/>
      <c r="AB7" s="22"/>
      <c r="AC7" s="23"/>
      <c r="AD7" s="24"/>
      <c r="AE7" s="25"/>
      <c r="AF7" s="24"/>
      <c r="AG7" s="25"/>
      <c r="AH7" s="24"/>
      <c r="AI7" s="25"/>
      <c r="AJ7" s="26"/>
      <c r="AK7" s="27"/>
    </row>
    <row r="8" spans="1:37" ht="15.75" x14ac:dyDescent="0.25">
      <c r="A8" s="28">
        <v>43260</v>
      </c>
      <c r="B8" s="29"/>
      <c r="C8" s="29"/>
      <c r="D8" s="29"/>
      <c r="E8" s="29"/>
      <c r="F8" s="29"/>
      <c r="G8" s="29"/>
      <c r="H8" s="30"/>
      <c r="I8" s="31"/>
      <c r="J8" s="32"/>
      <c r="K8" s="33"/>
      <c r="L8" s="32"/>
      <c r="M8" s="33"/>
      <c r="N8" s="32"/>
      <c r="O8" s="33"/>
      <c r="P8" s="32"/>
      <c r="Q8" s="33"/>
      <c r="R8" s="34"/>
      <c r="S8" s="35"/>
      <c r="T8" s="34"/>
      <c r="U8" s="35"/>
      <c r="V8" s="36"/>
      <c r="W8" s="37"/>
      <c r="X8" s="38"/>
      <c r="Y8" s="39"/>
      <c r="Z8" s="40"/>
      <c r="AA8" s="41"/>
      <c r="AB8" s="40"/>
      <c r="AC8" s="41"/>
      <c r="AD8" s="42"/>
      <c r="AE8" s="43"/>
      <c r="AF8" s="44">
        <v>5263</v>
      </c>
      <c r="AG8" s="45">
        <v>5263</v>
      </c>
      <c r="AH8" s="42"/>
      <c r="AI8" s="46"/>
      <c r="AJ8" s="42"/>
      <c r="AK8" s="46"/>
    </row>
    <row r="9" spans="1:37" ht="15.75" x14ac:dyDescent="0.25">
      <c r="A9" s="28">
        <v>43267</v>
      </c>
      <c r="B9" s="29"/>
      <c r="C9" s="29"/>
      <c r="D9" s="29"/>
      <c r="E9" s="29"/>
      <c r="F9" s="29"/>
      <c r="G9" s="29"/>
      <c r="H9" s="47"/>
      <c r="I9" s="20"/>
      <c r="J9" s="22"/>
      <c r="K9" s="23"/>
      <c r="L9" s="22"/>
      <c r="M9" s="23"/>
      <c r="N9" s="22"/>
      <c r="O9" s="23"/>
      <c r="P9" s="22"/>
      <c r="Q9" s="23"/>
      <c r="R9" s="48"/>
      <c r="S9" s="49"/>
      <c r="T9" s="48"/>
      <c r="U9" s="49"/>
      <c r="V9" s="48"/>
      <c r="W9" s="49"/>
      <c r="X9" s="38"/>
      <c r="Y9" s="39"/>
      <c r="Z9" s="50"/>
      <c r="AA9" s="41"/>
      <c r="AB9" s="50"/>
      <c r="AC9" s="41"/>
      <c r="AD9" s="26"/>
      <c r="AE9" s="43"/>
      <c r="AF9" s="51">
        <v>106421</v>
      </c>
      <c r="AG9" s="52">
        <v>111684</v>
      </c>
      <c r="AH9" s="53">
        <v>1593</v>
      </c>
      <c r="AI9" s="54">
        <v>1593</v>
      </c>
      <c r="AJ9" s="44">
        <v>21774</v>
      </c>
      <c r="AK9" s="55">
        <v>23890</v>
      </c>
    </row>
    <row r="10" spans="1:37" x14ac:dyDescent="0.2">
      <c r="A10" s="28">
        <v>43274</v>
      </c>
      <c r="B10" s="29"/>
      <c r="C10" s="29"/>
      <c r="D10" s="29"/>
      <c r="E10" s="29"/>
      <c r="F10" s="29"/>
      <c r="G10" s="29"/>
      <c r="H10" s="56">
        <v>4903</v>
      </c>
      <c r="I10" s="57">
        <v>4903</v>
      </c>
      <c r="J10" s="22"/>
      <c r="K10" s="23"/>
      <c r="L10" s="58">
        <v>12120</v>
      </c>
      <c r="M10" s="59">
        <v>12120</v>
      </c>
      <c r="N10" s="40"/>
      <c r="O10" s="60"/>
      <c r="P10" s="40"/>
      <c r="Q10" s="60"/>
      <c r="R10" s="61"/>
      <c r="S10" s="62"/>
      <c r="T10" s="61"/>
      <c r="U10" s="62"/>
      <c r="V10" s="61"/>
      <c r="W10" s="62"/>
      <c r="X10" s="63"/>
      <c r="Y10" s="64"/>
      <c r="Z10" s="65">
        <v>153875</v>
      </c>
      <c r="AA10" s="66">
        <v>153875</v>
      </c>
      <c r="AB10" s="40"/>
      <c r="AC10" s="67"/>
      <c r="AD10" s="68">
        <v>40828</v>
      </c>
      <c r="AE10" s="69">
        <v>40828</v>
      </c>
      <c r="AF10" s="70">
        <v>451626</v>
      </c>
      <c r="AG10" s="71">
        <v>563275</v>
      </c>
      <c r="AH10" s="68">
        <v>73982</v>
      </c>
      <c r="AI10" s="69">
        <v>73982</v>
      </c>
      <c r="AJ10" s="70">
        <v>351145</v>
      </c>
      <c r="AK10" s="71">
        <v>375035</v>
      </c>
    </row>
    <row r="11" spans="1:37" x14ac:dyDescent="0.2">
      <c r="A11" s="28">
        <v>43281</v>
      </c>
      <c r="B11" s="29"/>
      <c r="C11" s="29"/>
      <c r="D11" s="29"/>
      <c r="E11" s="29"/>
      <c r="F11" s="29"/>
      <c r="G11" s="29"/>
      <c r="H11" s="72">
        <v>49532</v>
      </c>
      <c r="I11" s="57">
        <v>54435</v>
      </c>
      <c r="J11" s="73">
        <v>121323</v>
      </c>
      <c r="K11" s="74">
        <v>121323</v>
      </c>
      <c r="L11" s="58">
        <v>168320</v>
      </c>
      <c r="M11" s="75">
        <f>M10+L11</f>
        <v>180440</v>
      </c>
      <c r="N11" s="76">
        <v>177613</v>
      </c>
      <c r="O11" s="77">
        <v>177613</v>
      </c>
      <c r="P11" s="78">
        <v>17549</v>
      </c>
      <c r="Q11" s="79">
        <v>17549</v>
      </c>
      <c r="R11" s="80"/>
      <c r="S11" s="81"/>
      <c r="T11" s="80"/>
      <c r="U11" s="81"/>
      <c r="V11" s="76">
        <v>245062</v>
      </c>
      <c r="W11" s="77">
        <v>245062</v>
      </c>
      <c r="X11" s="82">
        <v>275054</v>
      </c>
      <c r="Y11" s="83">
        <f>X11</f>
        <v>275054</v>
      </c>
      <c r="Z11" s="76">
        <v>665155</v>
      </c>
      <c r="AA11" s="77">
        <v>819006</v>
      </c>
      <c r="AB11" s="84">
        <v>90935</v>
      </c>
      <c r="AC11" s="85">
        <v>90935</v>
      </c>
      <c r="AD11" s="68">
        <v>190180</v>
      </c>
      <c r="AE11" s="69">
        <v>231008</v>
      </c>
      <c r="AF11" s="70">
        <v>847837</v>
      </c>
      <c r="AG11" s="71">
        <v>1411021</v>
      </c>
      <c r="AH11" s="68">
        <v>385483</v>
      </c>
      <c r="AI11" s="69">
        <v>461058</v>
      </c>
      <c r="AJ11" s="70">
        <v>777360</v>
      </c>
      <c r="AK11" s="71">
        <v>1152395</v>
      </c>
    </row>
    <row r="12" spans="1:37" x14ac:dyDescent="0.2">
      <c r="A12" s="28">
        <v>43652</v>
      </c>
      <c r="B12" s="86">
        <v>27192</v>
      </c>
      <c r="C12" s="86">
        <v>27192</v>
      </c>
      <c r="D12" s="86">
        <v>8716</v>
      </c>
      <c r="E12" s="86">
        <v>8716</v>
      </c>
      <c r="F12" s="86">
        <v>28711</v>
      </c>
      <c r="G12" s="86">
        <v>28711</v>
      </c>
      <c r="H12" s="72">
        <v>351904</v>
      </c>
      <c r="I12" s="87">
        <v>406339</v>
      </c>
      <c r="J12" s="73">
        <v>619964</v>
      </c>
      <c r="K12" s="74">
        <v>741287</v>
      </c>
      <c r="L12" s="58">
        <v>535753</v>
      </c>
      <c r="M12" s="75">
        <v>716184</v>
      </c>
      <c r="N12" s="76">
        <v>529841</v>
      </c>
      <c r="O12" s="74">
        <v>707452</v>
      </c>
      <c r="P12" s="78">
        <v>296462</v>
      </c>
      <c r="Q12" s="88">
        <v>314011</v>
      </c>
      <c r="R12" s="89">
        <v>70742</v>
      </c>
      <c r="S12" s="77">
        <v>70742</v>
      </c>
      <c r="T12" s="78">
        <v>57489</v>
      </c>
      <c r="U12" s="88">
        <f>T12</f>
        <v>57489</v>
      </c>
      <c r="V12" s="76">
        <v>704996</v>
      </c>
      <c r="W12" s="74">
        <v>950095</v>
      </c>
      <c r="X12" s="90">
        <v>686922</v>
      </c>
      <c r="Y12" s="91">
        <f t="shared" ref="Y12:Y25" si="0">Y11+X12</f>
        <v>961976</v>
      </c>
      <c r="Z12" s="89">
        <v>885664</v>
      </c>
      <c r="AA12" s="74">
        <v>1704551</v>
      </c>
      <c r="AB12" s="84">
        <v>443440</v>
      </c>
      <c r="AC12" s="85">
        <v>543829</v>
      </c>
      <c r="AD12" s="68">
        <v>672008</v>
      </c>
      <c r="AE12" s="69">
        <v>903007</v>
      </c>
      <c r="AF12" s="70">
        <v>941331</v>
      </c>
      <c r="AG12" s="71">
        <v>2352376</v>
      </c>
      <c r="AH12" s="68">
        <v>817357</v>
      </c>
      <c r="AI12" s="69">
        <v>1278415</v>
      </c>
      <c r="AJ12" s="70">
        <v>921966</v>
      </c>
      <c r="AK12" s="71">
        <v>2074361</v>
      </c>
    </row>
    <row r="13" spans="1:37" x14ac:dyDescent="0.2">
      <c r="A13" s="28">
        <v>43659</v>
      </c>
      <c r="B13" s="86">
        <v>217285</v>
      </c>
      <c r="C13" s="86">
        <v>244477</v>
      </c>
      <c r="D13" s="86">
        <v>252964</v>
      </c>
      <c r="E13" s="86">
        <v>261680</v>
      </c>
      <c r="F13" s="86">
        <v>343310</v>
      </c>
      <c r="G13" s="86">
        <v>372020</v>
      </c>
      <c r="H13" s="72">
        <v>644445</v>
      </c>
      <c r="I13" s="87">
        <v>1050788</v>
      </c>
      <c r="J13" s="73">
        <v>972541</v>
      </c>
      <c r="K13" s="74">
        <f>K12+J13</f>
        <v>1713828</v>
      </c>
      <c r="L13" s="58">
        <v>888027</v>
      </c>
      <c r="M13" s="75">
        <v>1604214</v>
      </c>
      <c r="N13" s="76">
        <v>670493</v>
      </c>
      <c r="O13" s="74">
        <v>1379282</v>
      </c>
      <c r="P13" s="78">
        <v>648196</v>
      </c>
      <c r="Q13" s="88">
        <v>962219</v>
      </c>
      <c r="R13" s="89">
        <v>402371</v>
      </c>
      <c r="S13" s="77">
        <v>473093</v>
      </c>
      <c r="T13" s="78">
        <v>392212</v>
      </c>
      <c r="U13" s="88">
        <f t="shared" ref="U13:U25" si="1">U12+T13</f>
        <v>449701</v>
      </c>
      <c r="V13" s="76">
        <v>987024</v>
      </c>
      <c r="W13" s="74">
        <v>1937122</v>
      </c>
      <c r="X13" s="90">
        <v>921024</v>
      </c>
      <c r="Y13" s="91">
        <f t="shared" si="0"/>
        <v>1883000</v>
      </c>
      <c r="Z13" s="89">
        <v>911483</v>
      </c>
      <c r="AA13" s="74">
        <v>2616017</v>
      </c>
      <c r="AB13" s="84">
        <v>671011</v>
      </c>
      <c r="AC13" s="85">
        <v>1214840</v>
      </c>
      <c r="AD13" s="68">
        <v>883707</v>
      </c>
      <c r="AE13" s="69">
        <v>1786611</v>
      </c>
      <c r="AF13" s="70">
        <v>952825</v>
      </c>
      <c r="AG13" s="71">
        <v>3305194</v>
      </c>
      <c r="AH13" s="68">
        <v>921462</v>
      </c>
      <c r="AI13" s="69">
        <v>2199877</v>
      </c>
      <c r="AJ13" s="70">
        <v>943599</v>
      </c>
      <c r="AK13" s="71">
        <v>3017960</v>
      </c>
    </row>
    <row r="14" spans="1:37" x14ac:dyDescent="0.2">
      <c r="A14" s="28">
        <v>43666</v>
      </c>
      <c r="B14" s="86">
        <v>517647</v>
      </c>
      <c r="C14" s="86">
        <v>762124</v>
      </c>
      <c r="D14" s="86">
        <v>678887</v>
      </c>
      <c r="E14" s="86">
        <v>940593</v>
      </c>
      <c r="F14" s="86">
        <v>660064</v>
      </c>
      <c r="G14" s="86">
        <v>1032105</v>
      </c>
      <c r="H14" s="72">
        <v>889281</v>
      </c>
      <c r="I14" s="87">
        <v>1940069</v>
      </c>
      <c r="J14" s="73">
        <v>1062335</v>
      </c>
      <c r="K14" s="74">
        <v>2776139</v>
      </c>
      <c r="L14" s="58">
        <v>1054791</v>
      </c>
      <c r="M14" s="75">
        <v>2659007</v>
      </c>
      <c r="N14" s="76">
        <v>742707</v>
      </c>
      <c r="O14" s="74">
        <v>2129989</v>
      </c>
      <c r="P14" s="78">
        <v>871966</v>
      </c>
      <c r="Q14" s="88">
        <v>1834194</v>
      </c>
      <c r="R14" s="89">
        <v>609235</v>
      </c>
      <c r="S14" s="77">
        <v>1065526</v>
      </c>
      <c r="T14" s="78">
        <v>799901</v>
      </c>
      <c r="U14" s="88">
        <f t="shared" si="1"/>
        <v>1249602</v>
      </c>
      <c r="V14" s="76">
        <v>1083161</v>
      </c>
      <c r="W14" s="74">
        <v>3020294</v>
      </c>
      <c r="X14" s="90">
        <v>846965</v>
      </c>
      <c r="Y14" s="91">
        <f t="shared" si="0"/>
        <v>2729965</v>
      </c>
      <c r="Z14" s="89">
        <v>990219</v>
      </c>
      <c r="AA14" s="74">
        <v>3606236</v>
      </c>
      <c r="AB14" s="84">
        <v>843898</v>
      </c>
      <c r="AC14" s="85">
        <v>2058762</v>
      </c>
      <c r="AD14" s="68">
        <v>932093</v>
      </c>
      <c r="AE14" s="69">
        <v>2718620</v>
      </c>
      <c r="AF14" s="70">
        <v>966415</v>
      </c>
      <c r="AG14" s="71">
        <v>4271638</v>
      </c>
      <c r="AH14" s="68">
        <v>929175</v>
      </c>
      <c r="AI14" s="69">
        <v>3129052</v>
      </c>
      <c r="AJ14" s="70">
        <v>943040</v>
      </c>
      <c r="AK14" s="71">
        <v>3961000</v>
      </c>
    </row>
    <row r="15" spans="1:37" x14ac:dyDescent="0.2">
      <c r="A15" s="28">
        <v>43673</v>
      </c>
      <c r="B15" s="86">
        <v>590068</v>
      </c>
      <c r="C15" s="86">
        <v>1352192</v>
      </c>
      <c r="D15" s="86">
        <v>1005504</v>
      </c>
      <c r="E15" s="86">
        <v>1946102</v>
      </c>
      <c r="F15" s="86">
        <v>844215</v>
      </c>
      <c r="G15" s="86">
        <v>1876319</v>
      </c>
      <c r="H15" s="72">
        <v>1015702</v>
      </c>
      <c r="I15" s="87">
        <v>2955769</v>
      </c>
      <c r="J15" s="73">
        <v>1181755</v>
      </c>
      <c r="K15" s="74">
        <v>3957918</v>
      </c>
      <c r="L15" s="58">
        <v>1113593</v>
      </c>
      <c r="M15" s="75">
        <v>3772600</v>
      </c>
      <c r="N15" s="76">
        <v>923466</v>
      </c>
      <c r="O15" s="74">
        <v>3045455</v>
      </c>
      <c r="P15" s="78">
        <v>1042312</v>
      </c>
      <c r="Q15" s="88">
        <v>2876521</v>
      </c>
      <c r="R15" s="89">
        <v>852035</v>
      </c>
      <c r="S15" s="77">
        <v>1917561</v>
      </c>
      <c r="T15" s="78">
        <v>1033639</v>
      </c>
      <c r="U15" s="88">
        <f t="shared" si="1"/>
        <v>2283241</v>
      </c>
      <c r="V15" s="76">
        <v>1103898</v>
      </c>
      <c r="W15" s="74">
        <v>4124191</v>
      </c>
      <c r="X15" s="90">
        <v>768787</v>
      </c>
      <c r="Y15" s="91">
        <f t="shared" si="0"/>
        <v>3498752</v>
      </c>
      <c r="Z15" s="89">
        <v>984145</v>
      </c>
      <c r="AA15" s="74">
        <v>4590406</v>
      </c>
      <c r="AB15" s="84">
        <v>906689</v>
      </c>
      <c r="AC15" s="85">
        <v>2965452</v>
      </c>
      <c r="AD15" s="68">
        <v>968112</v>
      </c>
      <c r="AE15" s="69">
        <v>3686731</v>
      </c>
      <c r="AF15" s="70">
        <v>962098</v>
      </c>
      <c r="AG15" s="71">
        <v>5233737</v>
      </c>
      <c r="AH15" s="68">
        <v>901327</v>
      </c>
      <c r="AI15" s="69">
        <v>4030379</v>
      </c>
      <c r="AJ15" s="70">
        <v>919691</v>
      </c>
      <c r="AK15" s="71">
        <v>4880691</v>
      </c>
    </row>
    <row r="16" spans="1:37" x14ac:dyDescent="0.2">
      <c r="A16" s="28">
        <v>43680</v>
      </c>
      <c r="B16" s="86">
        <v>723335</v>
      </c>
      <c r="C16" s="86">
        <v>2075527</v>
      </c>
      <c r="D16" s="86">
        <v>1094277</v>
      </c>
      <c r="E16" s="86">
        <v>3040378</v>
      </c>
      <c r="F16" s="86">
        <v>994444</v>
      </c>
      <c r="G16" s="86">
        <v>2870764</v>
      </c>
      <c r="H16" s="72">
        <v>1136656</v>
      </c>
      <c r="I16" s="87">
        <v>4092425</v>
      </c>
      <c r="J16" s="73">
        <v>1189474</v>
      </c>
      <c r="K16" s="74">
        <v>5147392</v>
      </c>
      <c r="L16" s="58">
        <v>1073342</v>
      </c>
      <c r="M16" s="75">
        <v>4845949</v>
      </c>
      <c r="N16" s="76">
        <v>1013951</v>
      </c>
      <c r="O16" s="74">
        <v>4059429</v>
      </c>
      <c r="P16" s="78">
        <v>1048101</v>
      </c>
      <c r="Q16" s="88">
        <v>3924701</v>
      </c>
      <c r="R16" s="89">
        <v>1021136</v>
      </c>
      <c r="S16" s="77">
        <v>2938696</v>
      </c>
      <c r="T16" s="78">
        <v>1042726</v>
      </c>
      <c r="U16" s="88">
        <f t="shared" si="1"/>
        <v>3325967</v>
      </c>
      <c r="V16" s="76">
        <v>1124602</v>
      </c>
      <c r="W16" s="74">
        <v>5248656</v>
      </c>
      <c r="X16" s="90">
        <v>940752</v>
      </c>
      <c r="Y16" s="91">
        <f t="shared" si="0"/>
        <v>4439504</v>
      </c>
      <c r="Z16" s="89">
        <v>977584</v>
      </c>
      <c r="AA16" s="74">
        <v>5567988</v>
      </c>
      <c r="AB16" s="84">
        <v>973386</v>
      </c>
      <c r="AC16" s="85">
        <v>3938841</v>
      </c>
      <c r="AD16" s="68">
        <v>914739</v>
      </c>
      <c r="AE16" s="69">
        <v>4601457</v>
      </c>
      <c r="AF16" s="70">
        <v>969915</v>
      </c>
      <c r="AG16" s="71">
        <v>6203599</v>
      </c>
      <c r="AH16" s="68">
        <v>850064</v>
      </c>
      <c r="AI16" s="69">
        <v>4880443</v>
      </c>
      <c r="AJ16" s="70">
        <v>884661</v>
      </c>
      <c r="AK16" s="71">
        <v>5765352</v>
      </c>
    </row>
    <row r="17" spans="1:37" x14ac:dyDescent="0.2">
      <c r="A17" s="28">
        <v>43687</v>
      </c>
      <c r="B17" s="86">
        <v>876986</v>
      </c>
      <c r="C17" s="86">
        <v>2952514</v>
      </c>
      <c r="D17" s="86">
        <v>1085603</v>
      </c>
      <c r="E17" s="86">
        <v>4125983</v>
      </c>
      <c r="F17" s="86">
        <v>1033263</v>
      </c>
      <c r="G17" s="86">
        <v>3904025</v>
      </c>
      <c r="H17" s="72">
        <v>1170944</v>
      </c>
      <c r="I17" s="87">
        <v>5263369</v>
      </c>
      <c r="J17" s="73">
        <v>1192171</v>
      </c>
      <c r="K17" s="74">
        <v>6339564</v>
      </c>
      <c r="L17" s="58">
        <v>1021386</v>
      </c>
      <c r="M17" s="75">
        <v>5867335</v>
      </c>
      <c r="N17" s="76">
        <v>1015055</v>
      </c>
      <c r="O17" s="74">
        <v>5074488</v>
      </c>
      <c r="P17" s="78">
        <v>1066806</v>
      </c>
      <c r="Q17" s="88">
        <v>4991510</v>
      </c>
      <c r="R17" s="89">
        <v>1108629</v>
      </c>
      <c r="S17" s="77">
        <v>4047325</v>
      </c>
      <c r="T17" s="78">
        <v>1088300</v>
      </c>
      <c r="U17" s="88">
        <f t="shared" si="1"/>
        <v>4414267</v>
      </c>
      <c r="V17" s="76">
        <v>1077467</v>
      </c>
      <c r="W17" s="74">
        <v>6326123</v>
      </c>
      <c r="X17" s="90">
        <v>960842</v>
      </c>
      <c r="Y17" s="91">
        <f t="shared" si="0"/>
        <v>5400346</v>
      </c>
      <c r="Z17" s="89">
        <v>987144</v>
      </c>
      <c r="AA17" s="74">
        <v>6555132</v>
      </c>
      <c r="AB17" s="84">
        <v>931304</v>
      </c>
      <c r="AC17" s="85">
        <v>4870145</v>
      </c>
      <c r="AD17" s="68">
        <v>944098</v>
      </c>
      <c r="AE17" s="69">
        <v>5545555</v>
      </c>
      <c r="AF17" s="70">
        <v>953025</v>
      </c>
      <c r="AG17" s="71">
        <v>7156596</v>
      </c>
      <c r="AH17" s="68">
        <v>869746</v>
      </c>
      <c r="AI17" s="69">
        <v>5750189</v>
      </c>
      <c r="AJ17" s="70">
        <v>873821</v>
      </c>
      <c r="AK17" s="71">
        <v>6639173</v>
      </c>
    </row>
    <row r="18" spans="1:37" x14ac:dyDescent="0.2">
      <c r="A18" s="28">
        <v>43694</v>
      </c>
      <c r="B18" s="86"/>
      <c r="C18" s="86"/>
      <c r="D18" s="86">
        <v>1148985</v>
      </c>
      <c r="E18" s="86">
        <v>5274983</v>
      </c>
      <c r="F18" s="86">
        <v>1051151</v>
      </c>
      <c r="G18" s="86">
        <v>4955175</v>
      </c>
      <c r="H18" s="72">
        <v>1116192</v>
      </c>
      <c r="I18" s="87">
        <v>6379561</v>
      </c>
      <c r="J18" s="73">
        <v>1132485</v>
      </c>
      <c r="K18" s="74">
        <v>7472064</v>
      </c>
      <c r="L18" s="58">
        <v>1056380</v>
      </c>
      <c r="M18" s="75">
        <v>6923714</v>
      </c>
      <c r="N18" s="76">
        <v>1016690</v>
      </c>
      <c r="O18" s="74">
        <v>6091179</v>
      </c>
      <c r="P18" s="78">
        <v>1091377</v>
      </c>
      <c r="Q18" s="88">
        <v>6082274</v>
      </c>
      <c r="R18" s="89">
        <v>1106895</v>
      </c>
      <c r="S18" s="77">
        <v>5154221</v>
      </c>
      <c r="T18" s="78">
        <v>1108317</v>
      </c>
      <c r="U18" s="88">
        <f t="shared" si="1"/>
        <v>5522584</v>
      </c>
      <c r="V18" s="76">
        <v>1045337</v>
      </c>
      <c r="W18" s="74">
        <v>7371444</v>
      </c>
      <c r="X18" s="90">
        <v>1059801</v>
      </c>
      <c r="Y18" s="91">
        <f t="shared" si="0"/>
        <v>6460147</v>
      </c>
      <c r="Z18" s="89">
        <v>970719</v>
      </c>
      <c r="AA18" s="74">
        <v>7525850</v>
      </c>
      <c r="AB18" s="84">
        <v>906937</v>
      </c>
      <c r="AC18" s="85">
        <v>5777061</v>
      </c>
      <c r="AD18" s="68">
        <v>885153</v>
      </c>
      <c r="AE18" s="69">
        <v>6430576</v>
      </c>
      <c r="AF18" s="70">
        <v>930311</v>
      </c>
      <c r="AG18" s="71">
        <v>8086907</v>
      </c>
      <c r="AH18" s="68">
        <v>868274</v>
      </c>
      <c r="AI18" s="69">
        <v>6618463</v>
      </c>
      <c r="AJ18" s="70">
        <v>868863</v>
      </c>
      <c r="AK18" s="71">
        <v>7508036</v>
      </c>
    </row>
    <row r="19" spans="1:37" x14ac:dyDescent="0.2">
      <c r="A19" s="28">
        <v>43701</v>
      </c>
      <c r="B19" s="86"/>
      <c r="C19" s="86"/>
      <c r="D19" s="86">
        <v>1142193</v>
      </c>
      <c r="E19" s="86">
        <v>6417228</v>
      </c>
      <c r="F19" s="86">
        <v>961254</v>
      </c>
      <c r="G19" s="86">
        <v>5916454</v>
      </c>
      <c r="H19" s="72">
        <v>1075915</v>
      </c>
      <c r="I19" s="87">
        <v>7455500</v>
      </c>
      <c r="J19" s="73">
        <v>1122439</v>
      </c>
      <c r="K19" s="74">
        <v>8594503</v>
      </c>
      <c r="L19" s="58">
        <v>1034983</v>
      </c>
      <c r="M19" s="75">
        <v>7958697</v>
      </c>
      <c r="N19" s="76">
        <v>1006748</v>
      </c>
      <c r="O19" s="74">
        <v>7097926</v>
      </c>
      <c r="P19" s="78">
        <v>1088708</v>
      </c>
      <c r="Q19" s="88">
        <v>7164708</v>
      </c>
      <c r="R19" s="89">
        <v>1060795</v>
      </c>
      <c r="S19" s="77">
        <v>6215016</v>
      </c>
      <c r="T19" s="78">
        <v>1073161</v>
      </c>
      <c r="U19" s="88">
        <f t="shared" si="1"/>
        <v>6595745</v>
      </c>
      <c r="V19" s="76">
        <v>1101101</v>
      </c>
      <c r="W19" s="74">
        <v>8472505</v>
      </c>
      <c r="X19" s="90">
        <v>1035623</v>
      </c>
      <c r="Y19" s="91">
        <f t="shared" si="0"/>
        <v>7495770</v>
      </c>
      <c r="Z19" s="89">
        <v>953576</v>
      </c>
      <c r="AA19" s="74">
        <v>8479426</v>
      </c>
      <c r="AB19" s="84">
        <v>823335</v>
      </c>
      <c r="AC19" s="85">
        <v>6600396</v>
      </c>
      <c r="AD19" s="68">
        <v>840426</v>
      </c>
      <c r="AE19" s="69">
        <v>7271002</v>
      </c>
      <c r="AF19" s="70">
        <v>873043</v>
      </c>
      <c r="AG19" s="71">
        <v>8959950</v>
      </c>
      <c r="AH19" s="68">
        <v>860541</v>
      </c>
      <c r="AI19" s="69">
        <v>7479004</v>
      </c>
      <c r="AJ19" s="70">
        <v>870643</v>
      </c>
      <c r="AK19" s="71">
        <v>8378679</v>
      </c>
    </row>
    <row r="20" spans="1:37" x14ac:dyDescent="0.2">
      <c r="A20" s="28">
        <v>43708</v>
      </c>
      <c r="B20" s="86"/>
      <c r="C20" s="86"/>
      <c r="D20" s="86">
        <v>1153591</v>
      </c>
      <c r="E20" s="86">
        <v>7571084</v>
      </c>
      <c r="F20" s="86">
        <v>877783</v>
      </c>
      <c r="G20" s="86">
        <v>6794238</v>
      </c>
      <c r="H20" s="72">
        <v>1058897</v>
      </c>
      <c r="I20" s="87">
        <v>8514419</v>
      </c>
      <c r="J20" s="73">
        <v>1110616</v>
      </c>
      <c r="K20" s="74">
        <v>9705119</v>
      </c>
      <c r="L20" s="58">
        <v>1083455</v>
      </c>
      <c r="M20" s="75">
        <v>9042166</v>
      </c>
      <c r="N20" s="76">
        <v>920144</v>
      </c>
      <c r="O20" s="74">
        <v>8018089</v>
      </c>
      <c r="P20" s="78">
        <v>1050642</v>
      </c>
      <c r="Q20" s="88">
        <v>8214846</v>
      </c>
      <c r="R20" s="89">
        <v>1066536</v>
      </c>
      <c r="S20" s="77">
        <v>7281552</v>
      </c>
      <c r="T20" s="78">
        <v>1049516</v>
      </c>
      <c r="U20" s="88">
        <f t="shared" si="1"/>
        <v>7645261</v>
      </c>
      <c r="V20" s="76">
        <v>1057826</v>
      </c>
      <c r="W20" s="74">
        <v>9530329</v>
      </c>
      <c r="X20" s="90">
        <v>1030740</v>
      </c>
      <c r="Y20" s="91">
        <f t="shared" si="0"/>
        <v>8526510</v>
      </c>
      <c r="Z20" s="89">
        <v>934233</v>
      </c>
      <c r="AA20" s="74">
        <v>9413694</v>
      </c>
      <c r="AB20" s="84">
        <v>759688</v>
      </c>
      <c r="AC20" s="85">
        <v>7360084</v>
      </c>
      <c r="AD20" s="68">
        <v>747055</v>
      </c>
      <c r="AE20" s="69">
        <v>8018099</v>
      </c>
      <c r="AF20" s="70">
        <v>863872</v>
      </c>
      <c r="AG20" s="71">
        <v>9823869</v>
      </c>
      <c r="AH20" s="68">
        <v>779940</v>
      </c>
      <c r="AI20" s="69">
        <v>8258944</v>
      </c>
      <c r="AJ20" s="70">
        <v>872407</v>
      </c>
      <c r="AK20" s="71">
        <v>9251086</v>
      </c>
    </row>
    <row r="21" spans="1:37" x14ac:dyDescent="0.2">
      <c r="A21" s="28">
        <v>43715</v>
      </c>
      <c r="B21" s="86"/>
      <c r="C21" s="86"/>
      <c r="D21" s="86">
        <v>1118624</v>
      </c>
      <c r="E21" s="86">
        <v>8689709</v>
      </c>
      <c r="F21" s="86">
        <v>846111</v>
      </c>
      <c r="G21" s="86">
        <v>7640350</v>
      </c>
      <c r="H21" s="72">
        <v>1054684</v>
      </c>
      <c r="I21" s="87">
        <v>9569155</v>
      </c>
      <c r="J21" s="73">
        <v>1122282</v>
      </c>
      <c r="K21" s="74">
        <v>10827430</v>
      </c>
      <c r="L21" s="58">
        <v>1089314</v>
      </c>
      <c r="M21" s="75">
        <v>10131314</v>
      </c>
      <c r="N21" s="76">
        <v>902046</v>
      </c>
      <c r="O21" s="74">
        <v>8920141</v>
      </c>
      <c r="P21" s="78">
        <v>1045457</v>
      </c>
      <c r="Q21" s="88">
        <v>9260303</v>
      </c>
      <c r="R21" s="89">
        <v>1051587</v>
      </c>
      <c r="S21" s="77">
        <v>8333140</v>
      </c>
      <c r="T21" s="78">
        <v>1070823</v>
      </c>
      <c r="U21" s="88">
        <f t="shared" si="1"/>
        <v>8716084</v>
      </c>
      <c r="V21" s="76">
        <v>982698</v>
      </c>
      <c r="W21" s="74">
        <v>10512995</v>
      </c>
      <c r="X21" s="90">
        <v>964521</v>
      </c>
      <c r="Y21" s="91">
        <f t="shared" si="0"/>
        <v>9491031</v>
      </c>
      <c r="Z21" s="89">
        <v>858520</v>
      </c>
      <c r="AA21" s="74">
        <v>10272216</v>
      </c>
      <c r="AB21" s="84">
        <v>639129</v>
      </c>
      <c r="AC21" s="85">
        <v>7999213</v>
      </c>
      <c r="AD21" s="68">
        <v>609606</v>
      </c>
      <c r="AE21" s="69">
        <v>8627652</v>
      </c>
      <c r="AF21" s="70">
        <v>728952</v>
      </c>
      <c r="AG21" s="71">
        <v>10553418</v>
      </c>
      <c r="AH21" s="68">
        <v>490901</v>
      </c>
      <c r="AI21" s="69">
        <v>8749845</v>
      </c>
      <c r="AJ21" s="70">
        <v>792486</v>
      </c>
      <c r="AK21" s="71">
        <v>10043572</v>
      </c>
    </row>
    <row r="22" spans="1:37" x14ac:dyDescent="0.2">
      <c r="A22" s="28">
        <v>43722</v>
      </c>
      <c r="B22" s="86"/>
      <c r="C22" s="86"/>
      <c r="D22" s="86">
        <v>1103913</v>
      </c>
      <c r="E22" s="86">
        <v>9793622</v>
      </c>
      <c r="F22" s="86">
        <v>840920</v>
      </c>
      <c r="G22" s="86">
        <v>8481025</v>
      </c>
      <c r="H22" s="72">
        <v>997332</v>
      </c>
      <c r="I22" s="87">
        <v>10566487</v>
      </c>
      <c r="J22" s="73">
        <v>1044457</v>
      </c>
      <c r="K22" s="74">
        <v>11871877</v>
      </c>
      <c r="L22" s="58">
        <v>1039710</v>
      </c>
      <c r="M22" s="75">
        <v>11171184</v>
      </c>
      <c r="N22" s="76">
        <v>860511</v>
      </c>
      <c r="O22" s="74">
        <v>9780678</v>
      </c>
      <c r="P22" s="78">
        <v>975964</v>
      </c>
      <c r="Q22" s="88">
        <v>10236267</v>
      </c>
      <c r="R22" s="89">
        <v>1013134</v>
      </c>
      <c r="S22" s="77">
        <v>9346248</v>
      </c>
      <c r="T22" s="78">
        <v>1025139</v>
      </c>
      <c r="U22" s="88">
        <f t="shared" si="1"/>
        <v>9741223</v>
      </c>
      <c r="V22" s="76">
        <v>929020</v>
      </c>
      <c r="W22" s="74">
        <v>11442042</v>
      </c>
      <c r="X22" s="90">
        <v>917249</v>
      </c>
      <c r="Y22" s="91">
        <f t="shared" si="0"/>
        <v>10408280</v>
      </c>
      <c r="Z22" s="89">
        <v>811335</v>
      </c>
      <c r="AA22" s="74">
        <v>11083552</v>
      </c>
      <c r="AB22" s="84">
        <v>547299</v>
      </c>
      <c r="AC22" s="85">
        <v>8546382</v>
      </c>
      <c r="AD22" s="68">
        <v>481074</v>
      </c>
      <c r="AE22" s="69">
        <v>9108741</v>
      </c>
      <c r="AF22" s="70">
        <v>607544</v>
      </c>
      <c r="AG22" s="71">
        <v>11160962</v>
      </c>
      <c r="AH22" s="68">
        <v>293668</v>
      </c>
      <c r="AI22" s="69">
        <v>9043513</v>
      </c>
      <c r="AJ22" s="70">
        <v>539432</v>
      </c>
      <c r="AK22" s="71">
        <v>10583004</v>
      </c>
    </row>
    <row r="23" spans="1:37" x14ac:dyDescent="0.2">
      <c r="A23" s="28">
        <v>43729</v>
      </c>
      <c r="B23" s="86"/>
      <c r="C23" s="86"/>
      <c r="D23" s="86">
        <v>986447</v>
      </c>
      <c r="E23" s="86">
        <v>10780069</v>
      </c>
      <c r="F23" s="86">
        <v>738242</v>
      </c>
      <c r="G23" s="86">
        <v>9219301</v>
      </c>
      <c r="H23" s="72">
        <v>904116</v>
      </c>
      <c r="I23" s="92">
        <v>11470604</v>
      </c>
      <c r="J23" s="73">
        <v>972770</v>
      </c>
      <c r="K23" s="93">
        <v>12844646</v>
      </c>
      <c r="L23" s="58">
        <v>912924</v>
      </c>
      <c r="M23" s="75">
        <v>12084108</v>
      </c>
      <c r="N23" s="76">
        <v>838108</v>
      </c>
      <c r="O23" s="74">
        <v>10618786</v>
      </c>
      <c r="P23" s="78">
        <v>963448</v>
      </c>
      <c r="Q23" s="88">
        <v>11199715</v>
      </c>
      <c r="R23" s="89">
        <v>1031951</v>
      </c>
      <c r="S23" s="77">
        <v>10378390</v>
      </c>
      <c r="T23" s="78">
        <v>1012226</v>
      </c>
      <c r="U23" s="88">
        <f t="shared" si="1"/>
        <v>10753449</v>
      </c>
      <c r="V23" s="76">
        <v>882953</v>
      </c>
      <c r="W23" s="74">
        <v>12325007</v>
      </c>
      <c r="X23" s="90">
        <v>800971</v>
      </c>
      <c r="Y23" s="91">
        <f t="shared" si="0"/>
        <v>11209251</v>
      </c>
      <c r="Z23" s="89">
        <v>689146</v>
      </c>
      <c r="AA23" s="74">
        <v>11772700</v>
      </c>
      <c r="AB23" s="84">
        <v>427712</v>
      </c>
      <c r="AC23" s="85">
        <v>8974110</v>
      </c>
      <c r="AD23" s="68">
        <v>232424</v>
      </c>
      <c r="AE23" s="69">
        <v>9341157</v>
      </c>
      <c r="AF23" s="70">
        <v>346319</v>
      </c>
      <c r="AG23" s="71">
        <v>11507281</v>
      </c>
      <c r="AH23" s="68">
        <v>146141</v>
      </c>
      <c r="AI23" s="69">
        <v>9189654</v>
      </c>
      <c r="AJ23" s="70">
        <v>310899</v>
      </c>
      <c r="AK23" s="71">
        <v>10893903</v>
      </c>
    </row>
    <row r="24" spans="1:37" x14ac:dyDescent="0.2">
      <c r="A24" s="28">
        <v>43736</v>
      </c>
      <c r="B24" s="86"/>
      <c r="C24" s="86"/>
      <c r="D24" s="86">
        <v>848294</v>
      </c>
      <c r="E24" s="86">
        <v>11628363</v>
      </c>
      <c r="F24" s="86">
        <v>643205</v>
      </c>
      <c r="G24" s="86">
        <v>9862506</v>
      </c>
      <c r="H24" s="72">
        <v>706152</v>
      </c>
      <c r="I24" s="87">
        <v>12176777</v>
      </c>
      <c r="J24" s="73">
        <v>727106</v>
      </c>
      <c r="K24" s="74">
        <v>13571752</v>
      </c>
      <c r="L24" s="58">
        <v>806506</v>
      </c>
      <c r="M24" s="75">
        <v>12890614</v>
      </c>
      <c r="N24" s="76">
        <v>773281</v>
      </c>
      <c r="O24" s="74">
        <v>11392067</v>
      </c>
      <c r="P24" s="78">
        <v>801102</v>
      </c>
      <c r="Q24" s="88">
        <v>12000861</v>
      </c>
      <c r="R24" s="89">
        <v>586838</v>
      </c>
      <c r="S24" s="77">
        <v>10965187</v>
      </c>
      <c r="T24" s="78">
        <v>826441</v>
      </c>
      <c r="U24" s="88">
        <f t="shared" si="1"/>
        <v>11579890</v>
      </c>
      <c r="V24" s="76">
        <v>599181</v>
      </c>
      <c r="W24" s="74">
        <v>12924187</v>
      </c>
      <c r="X24" s="90">
        <v>438907</v>
      </c>
      <c r="Y24" s="91">
        <f t="shared" si="0"/>
        <v>11648158</v>
      </c>
      <c r="Z24" s="89">
        <v>264852</v>
      </c>
      <c r="AA24" s="74">
        <v>12037551</v>
      </c>
      <c r="AB24" s="84">
        <v>360775</v>
      </c>
      <c r="AC24" s="85">
        <v>9340324</v>
      </c>
      <c r="AD24" s="68">
        <v>151276</v>
      </c>
      <c r="AE24" s="69">
        <v>9492432</v>
      </c>
      <c r="AF24" s="70">
        <v>146592</v>
      </c>
      <c r="AG24" s="71">
        <v>11653873</v>
      </c>
      <c r="AH24" s="68">
        <v>54811</v>
      </c>
      <c r="AI24" s="69">
        <v>9244465</v>
      </c>
      <c r="AJ24" s="70">
        <v>139170</v>
      </c>
      <c r="AK24" s="71">
        <v>11033073</v>
      </c>
    </row>
    <row r="25" spans="1:37" x14ac:dyDescent="0.2">
      <c r="A25" s="28">
        <v>43743</v>
      </c>
      <c r="B25" s="86"/>
      <c r="C25" s="86"/>
      <c r="D25" s="86">
        <v>434324</v>
      </c>
      <c r="E25" s="86">
        <v>12062687</v>
      </c>
      <c r="F25" s="86">
        <v>443505</v>
      </c>
      <c r="G25" s="86">
        <v>10306005</v>
      </c>
      <c r="H25" s="72">
        <v>322539</v>
      </c>
      <c r="I25" s="92">
        <v>12499335</v>
      </c>
      <c r="J25" s="73">
        <v>468012</v>
      </c>
      <c r="K25" s="93">
        <v>14039764</v>
      </c>
      <c r="L25" s="58">
        <v>641117</v>
      </c>
      <c r="M25" s="75">
        <v>13531732</v>
      </c>
      <c r="N25" s="76">
        <v>473079</v>
      </c>
      <c r="O25" s="74">
        <v>11865559</v>
      </c>
      <c r="P25" s="78">
        <v>496614</v>
      </c>
      <c r="Q25" s="88">
        <v>12497475</v>
      </c>
      <c r="R25" s="89">
        <v>590875</v>
      </c>
      <c r="S25" s="77">
        <v>11556095</v>
      </c>
      <c r="T25" s="78">
        <v>591942</v>
      </c>
      <c r="U25" s="88">
        <f t="shared" si="1"/>
        <v>12171832</v>
      </c>
      <c r="V25" s="76">
        <v>214294</v>
      </c>
      <c r="W25" s="74">
        <v>13138483</v>
      </c>
      <c r="X25" s="90">
        <v>173529</v>
      </c>
      <c r="Y25" s="91">
        <f t="shared" si="0"/>
        <v>11821687</v>
      </c>
      <c r="Z25" s="89">
        <v>43765</v>
      </c>
      <c r="AA25" s="74">
        <v>12081316</v>
      </c>
      <c r="AB25" s="84">
        <v>292228</v>
      </c>
      <c r="AC25" s="85">
        <v>9632552</v>
      </c>
      <c r="AD25" s="68">
        <v>88570</v>
      </c>
      <c r="AE25" s="69">
        <v>9581002</v>
      </c>
      <c r="AF25" s="70">
        <v>18371</v>
      </c>
      <c r="AG25" s="71">
        <v>11671760</v>
      </c>
      <c r="AH25" s="68">
        <v>6152</v>
      </c>
      <c r="AI25" s="69">
        <v>9250617</v>
      </c>
      <c r="AJ25" s="70">
        <v>24602</v>
      </c>
      <c r="AK25" s="71">
        <v>11055559</v>
      </c>
    </row>
    <row r="26" spans="1:37" x14ac:dyDescent="0.2">
      <c r="A26" s="28">
        <v>43750</v>
      </c>
      <c r="B26" s="94"/>
      <c r="C26" s="94"/>
      <c r="D26" s="94"/>
      <c r="E26" s="94"/>
      <c r="F26" s="94" t="s">
        <v>5</v>
      </c>
      <c r="G26" s="94" t="s">
        <v>5</v>
      </c>
      <c r="H26" s="95" t="s">
        <v>5</v>
      </c>
      <c r="I26" s="96" t="s">
        <v>5</v>
      </c>
      <c r="J26" s="97" t="s">
        <v>5</v>
      </c>
      <c r="K26" s="98" t="s">
        <v>5</v>
      </c>
      <c r="L26" s="99">
        <v>334898</v>
      </c>
      <c r="M26" s="100">
        <v>13866630</v>
      </c>
      <c r="N26" s="97" t="s">
        <v>6</v>
      </c>
      <c r="O26" s="98" t="s">
        <v>6</v>
      </c>
      <c r="P26" s="101">
        <v>130465</v>
      </c>
      <c r="Q26" s="102">
        <v>12627940</v>
      </c>
      <c r="R26" s="103">
        <v>384613</v>
      </c>
      <c r="S26" s="104">
        <v>11940708</v>
      </c>
      <c r="T26" s="105" t="s">
        <v>5</v>
      </c>
      <c r="U26" s="88">
        <f>U25</f>
        <v>12171832</v>
      </c>
      <c r="V26" s="106">
        <v>115990</v>
      </c>
      <c r="W26" s="107">
        <v>13254473</v>
      </c>
      <c r="X26" s="108"/>
      <c r="Y26" s="109"/>
      <c r="Z26" s="110"/>
      <c r="AA26" s="111"/>
      <c r="AB26" s="112">
        <v>274482</v>
      </c>
      <c r="AC26" s="113">
        <v>9906863</v>
      </c>
      <c r="AD26" s="114">
        <v>17864</v>
      </c>
      <c r="AE26" s="115">
        <v>9599213</v>
      </c>
      <c r="AF26" s="116"/>
      <c r="AG26" s="117"/>
      <c r="AH26" s="116"/>
      <c r="AI26" s="117"/>
      <c r="AJ26" s="116"/>
      <c r="AK26" s="117"/>
    </row>
    <row r="27" spans="1:37" x14ac:dyDescent="0.2">
      <c r="A27" s="28">
        <v>43757</v>
      </c>
      <c r="B27" s="94"/>
      <c r="C27" s="94"/>
      <c r="D27" s="94"/>
      <c r="E27" s="94"/>
      <c r="F27" s="94" t="s">
        <v>5</v>
      </c>
      <c r="G27" s="94" t="s">
        <v>5</v>
      </c>
      <c r="H27" s="95" t="s">
        <v>5</v>
      </c>
      <c r="I27" s="96" t="s">
        <v>5</v>
      </c>
      <c r="J27" s="118" t="s">
        <v>5</v>
      </c>
      <c r="K27" s="98" t="s">
        <v>5</v>
      </c>
      <c r="L27" s="119">
        <v>126470</v>
      </c>
      <c r="M27" s="120">
        <v>13993100</v>
      </c>
      <c r="N27" s="121">
        <v>247458</v>
      </c>
      <c r="O27" s="122">
        <v>12113017</v>
      </c>
      <c r="P27" s="123"/>
      <c r="Q27" s="23"/>
      <c r="R27" s="123"/>
      <c r="S27" s="124"/>
      <c r="T27" s="105" t="s">
        <v>5</v>
      </c>
      <c r="U27" s="88">
        <f>U26</f>
        <v>12171832</v>
      </c>
      <c r="V27" s="125">
        <v>52697</v>
      </c>
      <c r="W27" s="54">
        <v>13307155</v>
      </c>
      <c r="X27" s="20"/>
      <c r="Y27" s="21"/>
      <c r="Z27" s="22"/>
      <c r="AA27" s="23"/>
      <c r="AB27" s="126">
        <v>163043</v>
      </c>
      <c r="AC27" s="127">
        <v>10069905</v>
      </c>
      <c r="AD27" s="128"/>
      <c r="AE27" s="129"/>
      <c r="AF27" s="116"/>
      <c r="AG27" s="117"/>
      <c r="AH27" s="116"/>
      <c r="AI27" s="117"/>
      <c r="AJ27" s="116"/>
      <c r="AK27" s="117"/>
    </row>
    <row r="28" spans="1:37" ht="15.75" thickBot="1" x14ac:dyDescent="0.25">
      <c r="A28" s="28">
        <v>43764</v>
      </c>
      <c r="B28" s="130"/>
      <c r="C28" s="130"/>
      <c r="D28" s="130">
        <v>213618</v>
      </c>
      <c r="E28" s="130">
        <v>12276305</v>
      </c>
      <c r="F28" s="130">
        <v>157548</v>
      </c>
      <c r="G28" s="130">
        <v>10463553</v>
      </c>
      <c r="H28" s="131">
        <v>147644</v>
      </c>
      <c r="I28" s="132">
        <v>12646979</v>
      </c>
      <c r="J28" s="133">
        <v>321424</v>
      </c>
      <c r="K28" s="134">
        <f>J28+K25</f>
        <v>14361188</v>
      </c>
      <c r="L28" s="135">
        <v>16881</v>
      </c>
      <c r="M28" s="136">
        <v>14009982</v>
      </c>
      <c r="N28" s="137"/>
      <c r="O28" s="138"/>
      <c r="P28" s="137"/>
      <c r="Q28" s="138"/>
      <c r="R28" s="137"/>
      <c r="S28" s="139"/>
      <c r="T28" s="140">
        <v>124879</v>
      </c>
      <c r="U28" s="141">
        <v>12297000</v>
      </c>
      <c r="V28" s="142">
        <v>172626</v>
      </c>
      <c r="W28" s="143">
        <v>13313051</v>
      </c>
      <c r="X28" s="144"/>
      <c r="Y28" s="145"/>
      <c r="Z28" s="146"/>
      <c r="AA28" s="138"/>
      <c r="AB28" s="147">
        <v>33673</v>
      </c>
      <c r="AC28" s="148">
        <v>10103579</v>
      </c>
      <c r="AD28" s="149"/>
      <c r="AE28" s="150"/>
      <c r="AF28" s="151"/>
      <c r="AG28" s="152"/>
      <c r="AH28" s="151"/>
      <c r="AI28" s="152"/>
      <c r="AJ28" s="151"/>
      <c r="AK28" s="152"/>
    </row>
    <row r="29" spans="1:37" x14ac:dyDescent="0.2">
      <c r="A29" s="153"/>
      <c r="B29" s="153"/>
      <c r="C29" s="153"/>
      <c r="E29" s="154"/>
      <c r="G29" s="154"/>
      <c r="H29" s="155"/>
      <c r="I29" s="154"/>
      <c r="J29" s="156"/>
      <c r="K29" s="156"/>
      <c r="L29" s="157"/>
      <c r="M29" s="157"/>
      <c r="N29" s="157"/>
      <c r="O29" s="157"/>
      <c r="P29" s="157"/>
      <c r="Q29" s="157"/>
      <c r="R29" s="158"/>
      <c r="S29" s="158"/>
      <c r="AG29" s="159"/>
    </row>
    <row r="30" spans="1:37" x14ac:dyDescent="0.2">
      <c r="A30" s="160"/>
      <c r="B30" s="160"/>
      <c r="C30" s="160"/>
      <c r="D30" s="161"/>
      <c r="E30" s="161"/>
      <c r="F30" s="161"/>
      <c r="G30" s="161"/>
      <c r="S30" s="159"/>
    </row>
    <row r="32" spans="1:37" x14ac:dyDescent="0.2">
      <c r="A32" s="219"/>
      <c r="B32" s="220" t="s">
        <v>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</row>
    <row r="33" spans="1:17" x14ac:dyDescent="0.2">
      <c r="A33" s="165" t="s">
        <v>0</v>
      </c>
      <c r="B33" s="271">
        <v>2019</v>
      </c>
      <c r="C33" s="272"/>
      <c r="D33" s="271">
        <v>2018</v>
      </c>
      <c r="E33" s="272"/>
      <c r="F33" s="271">
        <v>2017</v>
      </c>
      <c r="G33" s="272"/>
      <c r="H33" s="217">
        <v>2016</v>
      </c>
      <c r="I33" s="218"/>
      <c r="J33" s="217">
        <v>2015</v>
      </c>
      <c r="K33" s="218"/>
      <c r="L33" s="217">
        <v>2014</v>
      </c>
      <c r="M33" s="218"/>
      <c r="N33" s="273">
        <v>2013</v>
      </c>
      <c r="O33" s="274"/>
    </row>
    <row r="34" spans="1:17" ht="15.75" thickBot="1" x14ac:dyDescent="0.25">
      <c r="A34" s="162" t="s">
        <v>3</v>
      </c>
      <c r="B34" s="7" t="s">
        <v>0</v>
      </c>
      <c r="C34" s="8" t="s">
        <v>4</v>
      </c>
      <c r="D34" s="7" t="s">
        <v>0</v>
      </c>
      <c r="E34" s="8" t="s">
        <v>4</v>
      </c>
      <c r="F34" s="7" t="s">
        <v>0</v>
      </c>
      <c r="G34" s="8" t="s">
        <v>4</v>
      </c>
      <c r="H34" s="163" t="s">
        <v>0</v>
      </c>
      <c r="I34" s="164" t="s">
        <v>4</v>
      </c>
      <c r="J34" s="163" t="s">
        <v>0</v>
      </c>
      <c r="K34" s="164" t="s">
        <v>4</v>
      </c>
      <c r="L34" s="163" t="s">
        <v>0</v>
      </c>
      <c r="M34" s="164" t="s">
        <v>4</v>
      </c>
      <c r="N34" s="163" t="s">
        <v>0</v>
      </c>
      <c r="O34" s="164" t="s">
        <v>4</v>
      </c>
    </row>
    <row r="35" spans="1:17" x14ac:dyDescent="0.2">
      <c r="A35" s="165"/>
      <c r="B35" s="166"/>
      <c r="C35" s="167"/>
      <c r="D35" s="166"/>
      <c r="E35" s="167"/>
      <c r="F35" s="166"/>
      <c r="G35" s="167"/>
      <c r="H35" s="168"/>
      <c r="I35" s="169"/>
      <c r="J35" s="168"/>
      <c r="K35" s="170"/>
      <c r="L35" s="168"/>
      <c r="M35" s="170"/>
      <c r="N35" s="168"/>
      <c r="O35" s="170"/>
    </row>
    <row r="36" spans="1:17" ht="15.75" thickBot="1" x14ac:dyDescent="0.25">
      <c r="A36" s="162">
        <v>43260</v>
      </c>
      <c r="B36" s="235"/>
      <c r="C36" s="172"/>
      <c r="D36" s="171"/>
      <c r="E36" s="172"/>
      <c r="F36" s="171"/>
      <c r="G36" s="172"/>
      <c r="H36" s="173"/>
      <c r="I36" s="174"/>
      <c r="J36" s="175"/>
      <c r="K36" s="176"/>
      <c r="L36" s="175"/>
      <c r="M36" s="176"/>
      <c r="N36" s="175"/>
      <c r="O36" s="177"/>
    </row>
    <row r="37" spans="1:17" x14ac:dyDescent="0.2">
      <c r="A37" s="178">
        <v>43267</v>
      </c>
      <c r="B37" s="241"/>
      <c r="C37" s="248"/>
      <c r="D37" s="179"/>
      <c r="E37" s="180"/>
      <c r="F37" s="179"/>
      <c r="G37" s="180"/>
      <c r="H37" s="181"/>
      <c r="I37" s="182"/>
      <c r="J37" s="183"/>
      <c r="K37" s="184"/>
      <c r="L37" s="183"/>
      <c r="M37" s="184"/>
      <c r="N37" s="183"/>
      <c r="O37" s="185"/>
    </row>
    <row r="38" spans="1:17" x14ac:dyDescent="0.2">
      <c r="A38" s="239">
        <v>43274</v>
      </c>
      <c r="B38" s="242"/>
      <c r="C38" s="249"/>
      <c r="D38" s="179"/>
      <c r="E38" s="180"/>
      <c r="F38" s="179"/>
      <c r="G38" s="180"/>
      <c r="H38" s="186"/>
      <c r="I38" s="187"/>
      <c r="J38" s="183"/>
      <c r="K38" s="184"/>
      <c r="L38" s="188"/>
      <c r="M38" s="189"/>
      <c r="N38" s="190"/>
      <c r="O38" s="191"/>
    </row>
    <row r="39" spans="1:17" x14ac:dyDescent="0.2">
      <c r="A39" s="240">
        <v>43281</v>
      </c>
      <c r="B39" s="242"/>
      <c r="C39" s="249"/>
      <c r="D39" s="179"/>
      <c r="E39" s="180"/>
      <c r="F39" s="179"/>
      <c r="G39" s="180"/>
      <c r="H39" s="192">
        <v>31967</v>
      </c>
      <c r="I39" s="193">
        <f>H39</f>
        <v>31967</v>
      </c>
      <c r="J39" s="194">
        <v>6702</v>
      </c>
      <c r="K39" s="195">
        <f>J39</f>
        <v>6702</v>
      </c>
      <c r="L39" s="194">
        <v>584</v>
      </c>
      <c r="M39" s="195">
        <f>L39</f>
        <v>584</v>
      </c>
      <c r="N39" s="196">
        <v>11061</v>
      </c>
      <c r="O39" s="195">
        <f>N39</f>
        <v>11061</v>
      </c>
    </row>
    <row r="40" spans="1:17" x14ac:dyDescent="0.2">
      <c r="A40" s="197">
        <v>43652</v>
      </c>
      <c r="B40" s="243"/>
      <c r="C40" s="250"/>
      <c r="D40" s="193"/>
      <c r="E40" s="250"/>
      <c r="F40" s="193">
        <v>6339</v>
      </c>
      <c r="G40" s="198">
        <v>6339</v>
      </c>
      <c r="H40" s="192">
        <v>50685</v>
      </c>
      <c r="I40" s="199">
        <f>I39+H40</f>
        <v>82652</v>
      </c>
      <c r="J40" s="194">
        <v>22633</v>
      </c>
      <c r="K40" s="199">
        <f>K39+J40</f>
        <v>29335</v>
      </c>
      <c r="L40" s="194">
        <v>32877</v>
      </c>
      <c r="M40" s="199">
        <f>M39+L40</f>
        <v>33461</v>
      </c>
      <c r="N40" s="196">
        <v>32263</v>
      </c>
      <c r="O40" s="199">
        <f>O39+N40</f>
        <v>43324</v>
      </c>
    </row>
    <row r="41" spans="1:17" x14ac:dyDescent="0.2">
      <c r="A41" s="238">
        <v>43659</v>
      </c>
      <c r="B41" s="243">
        <v>28570</v>
      </c>
      <c r="C41" s="250">
        <v>28570</v>
      </c>
      <c r="D41" s="193">
        <v>30455</v>
      </c>
      <c r="E41" s="250">
        <v>30455</v>
      </c>
      <c r="F41" s="193">
        <v>51743</v>
      </c>
      <c r="G41" s="198">
        <v>58081</v>
      </c>
      <c r="H41" s="192">
        <v>86668</v>
      </c>
      <c r="I41" s="199">
        <f t="shared" ref="I41:I51" si="2">I40+H41</f>
        <v>169320</v>
      </c>
      <c r="J41" s="194">
        <v>76567</v>
      </c>
      <c r="K41" s="199">
        <f t="shared" ref="K41:K55" si="3">K40+J41</f>
        <v>105902</v>
      </c>
      <c r="L41" s="194">
        <v>78860</v>
      </c>
      <c r="M41" s="199">
        <f t="shared" ref="M41:M51" si="4">M40+L41</f>
        <v>112321</v>
      </c>
      <c r="N41" s="196">
        <v>44421</v>
      </c>
      <c r="O41" s="199">
        <f t="shared" ref="O41:O52" si="5">O40+N41</f>
        <v>87745</v>
      </c>
      <c r="Q41" s="200"/>
    </row>
    <row r="42" spans="1:17" x14ac:dyDescent="0.2">
      <c r="A42" s="238">
        <v>43666</v>
      </c>
      <c r="B42" s="244">
        <v>71514</v>
      </c>
      <c r="C42" s="236">
        <v>100084</v>
      </c>
      <c r="D42" s="201">
        <v>99871</v>
      </c>
      <c r="E42" s="236">
        <v>130326</v>
      </c>
      <c r="F42" s="201">
        <v>116363</v>
      </c>
      <c r="G42" s="202">
        <v>174444</v>
      </c>
      <c r="H42" s="192">
        <v>95130</v>
      </c>
      <c r="I42" s="199">
        <f t="shared" si="2"/>
        <v>264450</v>
      </c>
      <c r="J42" s="194">
        <v>66845</v>
      </c>
      <c r="K42" s="199">
        <f t="shared" si="3"/>
        <v>172747</v>
      </c>
      <c r="L42" s="194">
        <v>70236</v>
      </c>
      <c r="M42" s="199">
        <f t="shared" si="4"/>
        <v>182557</v>
      </c>
      <c r="N42" s="196">
        <v>23371</v>
      </c>
      <c r="O42" s="199">
        <f t="shared" si="5"/>
        <v>111116</v>
      </c>
      <c r="Q42" s="266"/>
    </row>
    <row r="43" spans="1:17" x14ac:dyDescent="0.2">
      <c r="A43" s="238">
        <v>43673</v>
      </c>
      <c r="B43" s="245">
        <v>71482</v>
      </c>
      <c r="C43" s="236">
        <v>171566</v>
      </c>
      <c r="D43" s="203">
        <v>116559</v>
      </c>
      <c r="E43" s="236">
        <v>246885</v>
      </c>
      <c r="F43" s="203">
        <v>72916</v>
      </c>
      <c r="G43" s="202">
        <v>247360</v>
      </c>
      <c r="H43" s="192">
        <v>80646</v>
      </c>
      <c r="I43" s="199">
        <f t="shared" si="2"/>
        <v>345096</v>
      </c>
      <c r="J43" s="194">
        <v>30758</v>
      </c>
      <c r="K43" s="199">
        <f t="shared" si="3"/>
        <v>203505</v>
      </c>
      <c r="L43" s="194">
        <v>18016</v>
      </c>
      <c r="M43" s="199">
        <f t="shared" si="4"/>
        <v>200573</v>
      </c>
      <c r="N43" s="196">
        <v>19054</v>
      </c>
      <c r="O43" s="199">
        <f t="shared" si="5"/>
        <v>130170</v>
      </c>
    </row>
    <row r="44" spans="1:17" x14ac:dyDescent="0.2">
      <c r="A44" s="238">
        <v>43680</v>
      </c>
      <c r="B44" s="236">
        <v>36602</v>
      </c>
      <c r="C44" s="236">
        <v>208169</v>
      </c>
      <c r="D44" s="203">
        <v>49414</v>
      </c>
      <c r="E44" s="236">
        <v>296299</v>
      </c>
      <c r="F44" s="203">
        <v>27543</v>
      </c>
      <c r="G44" s="202">
        <v>274903</v>
      </c>
      <c r="H44" s="192">
        <v>44216</v>
      </c>
      <c r="I44" s="199">
        <f t="shared" si="2"/>
        <v>389312</v>
      </c>
      <c r="J44" s="194">
        <v>36634</v>
      </c>
      <c r="K44" s="199">
        <f t="shared" si="3"/>
        <v>240139</v>
      </c>
      <c r="L44" s="194">
        <v>21963</v>
      </c>
      <c r="M44" s="199">
        <f t="shared" si="4"/>
        <v>222536</v>
      </c>
      <c r="N44" s="196">
        <v>24500</v>
      </c>
      <c r="O44" s="199">
        <f t="shared" si="5"/>
        <v>154670</v>
      </c>
    </row>
    <row r="45" spans="1:17" x14ac:dyDescent="0.2">
      <c r="A45" s="238">
        <v>43687</v>
      </c>
      <c r="B45" s="245">
        <v>11423</v>
      </c>
      <c r="C45" s="236">
        <v>219592</v>
      </c>
      <c r="D45" s="203">
        <v>38415</v>
      </c>
      <c r="E45" s="236">
        <v>334714</v>
      </c>
      <c r="F45" s="203">
        <v>20200</v>
      </c>
      <c r="G45" s="202">
        <v>295103</v>
      </c>
      <c r="H45" s="192">
        <v>36397</v>
      </c>
      <c r="I45" s="199">
        <f t="shared" si="2"/>
        <v>425709</v>
      </c>
      <c r="J45" s="194">
        <v>32689</v>
      </c>
      <c r="K45" s="199">
        <f t="shared" si="3"/>
        <v>272828</v>
      </c>
      <c r="L45" s="194">
        <v>26257</v>
      </c>
      <c r="M45" s="199">
        <f t="shared" si="4"/>
        <v>248793</v>
      </c>
      <c r="N45" s="196">
        <v>22065</v>
      </c>
      <c r="O45" s="199">
        <f t="shared" si="5"/>
        <v>176735</v>
      </c>
    </row>
    <row r="46" spans="1:17" x14ac:dyDescent="0.2">
      <c r="A46" s="238">
        <v>43694</v>
      </c>
      <c r="B46" s="245"/>
      <c r="C46" s="236"/>
      <c r="D46" s="203">
        <v>44554</v>
      </c>
      <c r="E46" s="236">
        <v>379268</v>
      </c>
      <c r="F46" s="203">
        <v>26777</v>
      </c>
      <c r="G46" s="202">
        <v>321880</v>
      </c>
      <c r="H46" s="192">
        <v>30663</v>
      </c>
      <c r="I46" s="199">
        <f t="shared" si="2"/>
        <v>456372</v>
      </c>
      <c r="J46" s="194">
        <v>45749</v>
      </c>
      <c r="K46" s="199">
        <f t="shared" si="3"/>
        <v>318577</v>
      </c>
      <c r="L46" s="194">
        <v>34326</v>
      </c>
      <c r="M46" s="199">
        <f t="shared" si="4"/>
        <v>283119</v>
      </c>
      <c r="N46" s="196">
        <v>16897</v>
      </c>
      <c r="O46" s="199">
        <f t="shared" si="5"/>
        <v>193632</v>
      </c>
    </row>
    <row r="47" spans="1:17" x14ac:dyDescent="0.2">
      <c r="A47" s="238">
        <v>43701</v>
      </c>
      <c r="B47" s="245"/>
      <c r="C47" s="236"/>
      <c r="D47" s="203">
        <v>40130</v>
      </c>
      <c r="E47" s="236">
        <v>419398</v>
      </c>
      <c r="F47" s="203">
        <v>23228</v>
      </c>
      <c r="G47" s="202">
        <v>345108</v>
      </c>
      <c r="H47" s="192">
        <v>36508</v>
      </c>
      <c r="I47" s="199">
        <f t="shared" si="2"/>
        <v>492880</v>
      </c>
      <c r="J47" s="194">
        <v>45523</v>
      </c>
      <c r="K47" s="199">
        <f t="shared" si="3"/>
        <v>364100</v>
      </c>
      <c r="L47" s="194">
        <v>42800</v>
      </c>
      <c r="M47" s="199">
        <f t="shared" si="4"/>
        <v>325919</v>
      </c>
      <c r="N47" s="196">
        <v>27051</v>
      </c>
      <c r="O47" s="199">
        <f t="shared" si="5"/>
        <v>220683</v>
      </c>
    </row>
    <row r="48" spans="1:17" x14ac:dyDescent="0.2">
      <c r="A48" s="238">
        <v>43708</v>
      </c>
      <c r="B48" s="245"/>
      <c r="C48" s="236"/>
      <c r="D48" s="203">
        <v>33446</v>
      </c>
      <c r="E48" s="236">
        <v>452844</v>
      </c>
      <c r="F48" s="203">
        <v>17335</v>
      </c>
      <c r="G48" s="202">
        <v>362443</v>
      </c>
      <c r="H48" s="192">
        <v>56650</v>
      </c>
      <c r="I48" s="199">
        <f t="shared" si="2"/>
        <v>549530</v>
      </c>
      <c r="J48" s="194">
        <v>30237</v>
      </c>
      <c r="K48" s="199">
        <f t="shared" si="3"/>
        <v>394337</v>
      </c>
      <c r="L48" s="194">
        <v>14989</v>
      </c>
      <c r="M48" s="199">
        <f t="shared" si="4"/>
        <v>340908</v>
      </c>
      <c r="N48" s="196">
        <v>34243</v>
      </c>
      <c r="O48" s="199">
        <f t="shared" si="5"/>
        <v>254926</v>
      </c>
    </row>
    <row r="49" spans="1:15" x14ac:dyDescent="0.2">
      <c r="A49" s="238">
        <v>43715</v>
      </c>
      <c r="B49" s="245"/>
      <c r="C49" s="236"/>
      <c r="D49" s="203">
        <v>23885</v>
      </c>
      <c r="E49" s="236">
        <v>476729</v>
      </c>
      <c r="F49" s="203">
        <v>14362</v>
      </c>
      <c r="G49" s="202">
        <v>376805</v>
      </c>
      <c r="H49" s="192">
        <v>53083</v>
      </c>
      <c r="I49" s="199">
        <f t="shared" si="2"/>
        <v>602613</v>
      </c>
      <c r="J49" s="194">
        <v>21751</v>
      </c>
      <c r="K49" s="199">
        <f t="shared" si="3"/>
        <v>416088</v>
      </c>
      <c r="L49" s="194">
        <v>17369</v>
      </c>
      <c r="M49" s="199">
        <f t="shared" si="4"/>
        <v>358277</v>
      </c>
      <c r="N49" s="196">
        <v>17830</v>
      </c>
      <c r="O49" s="199">
        <f t="shared" si="5"/>
        <v>272756</v>
      </c>
    </row>
    <row r="50" spans="1:15" x14ac:dyDescent="0.2">
      <c r="A50" s="238">
        <v>43722</v>
      </c>
      <c r="B50" s="245"/>
      <c r="C50" s="236"/>
      <c r="D50" s="203">
        <v>25485</v>
      </c>
      <c r="E50" s="236">
        <v>502214</v>
      </c>
      <c r="F50" s="203">
        <v>17576</v>
      </c>
      <c r="G50" s="202">
        <v>394382</v>
      </c>
      <c r="H50" s="192">
        <v>44710</v>
      </c>
      <c r="I50" s="199">
        <f t="shared" si="2"/>
        <v>647323</v>
      </c>
      <c r="J50" s="194">
        <v>19769</v>
      </c>
      <c r="K50" s="199">
        <f t="shared" si="3"/>
        <v>435857</v>
      </c>
      <c r="L50" s="194">
        <v>11231</v>
      </c>
      <c r="M50" s="199">
        <f t="shared" si="4"/>
        <v>369508</v>
      </c>
      <c r="N50" s="196">
        <v>7867</v>
      </c>
      <c r="O50" s="199">
        <f t="shared" si="5"/>
        <v>280623</v>
      </c>
    </row>
    <row r="51" spans="1:15" x14ac:dyDescent="0.2">
      <c r="A51" s="238">
        <v>43729</v>
      </c>
      <c r="B51" s="245"/>
      <c r="C51" s="236"/>
      <c r="D51" s="203">
        <v>13793</v>
      </c>
      <c r="E51" s="236">
        <v>516007</v>
      </c>
      <c r="F51" s="203">
        <v>17682</v>
      </c>
      <c r="G51" s="202">
        <v>412064</v>
      </c>
      <c r="H51" s="192">
        <v>40650</v>
      </c>
      <c r="I51" s="199">
        <f t="shared" si="2"/>
        <v>687973</v>
      </c>
      <c r="J51" s="194">
        <v>12922</v>
      </c>
      <c r="K51" s="199">
        <f t="shared" si="3"/>
        <v>448779</v>
      </c>
      <c r="L51" s="194">
        <v>1218</v>
      </c>
      <c r="M51" s="199">
        <f t="shared" si="4"/>
        <v>370726</v>
      </c>
      <c r="N51" s="196">
        <v>5121</v>
      </c>
      <c r="O51" s="199">
        <f t="shared" si="5"/>
        <v>285744</v>
      </c>
    </row>
    <row r="52" spans="1:15" x14ac:dyDescent="0.2">
      <c r="A52" s="238">
        <v>43736</v>
      </c>
      <c r="B52" s="245"/>
      <c r="C52" s="236"/>
      <c r="D52" s="203">
        <v>7305</v>
      </c>
      <c r="E52" s="236">
        <v>523312</v>
      </c>
      <c r="F52" s="203">
        <v>15373</v>
      </c>
      <c r="G52" s="202">
        <v>427437</v>
      </c>
      <c r="H52" s="192">
        <f>I52-I51</f>
        <v>48843</v>
      </c>
      <c r="I52" s="199">
        <v>736816</v>
      </c>
      <c r="J52" s="194">
        <v>8970</v>
      </c>
      <c r="K52" s="199">
        <f t="shared" si="3"/>
        <v>457749</v>
      </c>
      <c r="L52" s="194"/>
      <c r="M52" s="195"/>
      <c r="N52" s="196">
        <v>336</v>
      </c>
      <c r="O52" s="199">
        <f t="shared" si="5"/>
        <v>286080</v>
      </c>
    </row>
    <row r="53" spans="1:15" x14ac:dyDescent="0.2">
      <c r="A53" s="238">
        <v>43743</v>
      </c>
      <c r="B53" s="247"/>
      <c r="C53" s="237"/>
      <c r="D53" s="204"/>
      <c r="E53" s="237"/>
      <c r="F53" s="205" t="s">
        <v>5</v>
      </c>
      <c r="G53" s="206" t="s">
        <v>5</v>
      </c>
      <c r="H53" s="205"/>
      <c r="I53" s="206"/>
      <c r="J53" s="194">
        <v>5225</v>
      </c>
      <c r="K53" s="199">
        <f t="shared" si="3"/>
        <v>462974</v>
      </c>
      <c r="L53" s="194"/>
      <c r="M53" s="195"/>
      <c r="N53" s="196"/>
      <c r="O53" s="195"/>
    </row>
    <row r="54" spans="1:15" x14ac:dyDescent="0.2">
      <c r="A54" s="238">
        <v>43750</v>
      </c>
      <c r="B54" s="245"/>
      <c r="C54" s="236"/>
      <c r="D54" s="203"/>
      <c r="E54" s="236"/>
      <c r="F54" s="205" t="s">
        <v>5</v>
      </c>
      <c r="G54" s="206" t="s">
        <v>5</v>
      </c>
      <c r="H54" s="205"/>
      <c r="I54" s="206"/>
      <c r="J54" s="207">
        <v>6657</v>
      </c>
      <c r="K54" s="199">
        <f t="shared" si="3"/>
        <v>469631</v>
      </c>
      <c r="L54" s="207"/>
      <c r="M54" s="208"/>
      <c r="N54" s="207"/>
      <c r="O54" s="208"/>
    </row>
    <row r="55" spans="1:15" x14ac:dyDescent="0.2">
      <c r="A55" s="209">
        <v>43757</v>
      </c>
      <c r="B55" s="246"/>
      <c r="C55" s="251"/>
      <c r="D55" s="210"/>
      <c r="E55" s="251"/>
      <c r="F55" s="205" t="s">
        <v>5</v>
      </c>
      <c r="G55" s="206" t="s">
        <v>5</v>
      </c>
      <c r="H55" s="205"/>
      <c r="I55" s="206"/>
      <c r="J55" s="205">
        <v>233</v>
      </c>
      <c r="K55" s="199">
        <f t="shared" si="3"/>
        <v>469864</v>
      </c>
      <c r="L55" s="211"/>
      <c r="M55" s="212"/>
      <c r="N55" s="252"/>
      <c r="O55" s="213"/>
    </row>
    <row r="56" spans="1:15" ht="15.75" thickBot="1" x14ac:dyDescent="0.25">
      <c r="A56" s="209">
        <v>43764</v>
      </c>
      <c r="B56" s="253"/>
      <c r="C56" s="254"/>
      <c r="D56" s="255"/>
      <c r="E56" s="254"/>
      <c r="F56" s="256">
        <v>5517</v>
      </c>
      <c r="G56" s="257">
        <v>432954</v>
      </c>
      <c r="H56" s="214"/>
      <c r="I56" s="215"/>
      <c r="J56" s="258"/>
      <c r="K56" s="259"/>
      <c r="L56" s="258"/>
      <c r="M56" s="260"/>
      <c r="N56" s="261"/>
      <c r="O56" s="216"/>
    </row>
  </sheetData>
  <mergeCells count="17">
    <mergeCell ref="P5:Q5"/>
    <mergeCell ref="R5:S5"/>
    <mergeCell ref="B5:C5"/>
    <mergeCell ref="B33:C33"/>
    <mergeCell ref="AJ5:AK5"/>
    <mergeCell ref="D33:E33"/>
    <mergeCell ref="F33:G33"/>
    <mergeCell ref="N33:O33"/>
    <mergeCell ref="T5:U5"/>
    <mergeCell ref="V5:W5"/>
    <mergeCell ref="AB5:AC5"/>
    <mergeCell ref="AD5:AE5"/>
    <mergeCell ref="AF5:AG5"/>
    <mergeCell ref="AH5:AI5"/>
    <mergeCell ref="D5:E5"/>
    <mergeCell ref="F5:G5"/>
    <mergeCell ref="N5:O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59" customWidth="1"/>
    <col min="2" max="2" width="17.44140625" style="262" customWidth="1"/>
    <col min="3" max="3" width="15.109375" style="262" customWidth="1"/>
    <col min="4" max="4" width="20" style="262" customWidth="1"/>
  </cols>
  <sheetData>
    <row r="2" spans="2:3" x14ac:dyDescent="0.2">
      <c r="B2" s="263"/>
      <c r="C2" s="26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Karen Moreno</cp:lastModifiedBy>
  <cp:lastPrinted>2019-07-14T14:37:26Z</cp:lastPrinted>
  <dcterms:created xsi:type="dcterms:W3CDTF">2018-07-08T18:08:00Z</dcterms:created>
  <dcterms:modified xsi:type="dcterms:W3CDTF">2019-08-18T16:33:28Z</dcterms:modified>
</cp:coreProperties>
</file>